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e\Downloads\"/>
    </mc:Choice>
  </mc:AlternateContent>
  <xr:revisionPtr revIDLastSave="0" documentId="8_{70A3DEAD-3673-44C9-B849-92F40BDA754B}" xr6:coauthVersionLast="47" xr6:coauthVersionMax="47" xr10:uidLastSave="{00000000-0000-0000-0000-000000000000}"/>
  <bookViews>
    <workbookView xWindow="-108" yWindow="-108" windowWidth="23256" windowHeight="12456" xr2:uid="{1840D60D-2B4D-4CBD-A344-D3EA5B7ABC09}"/>
  </bookViews>
  <sheets>
    <sheet name="Mzd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3" l="1"/>
  <c r="E75" i="3"/>
  <c r="F75" i="3"/>
  <c r="G75" i="3"/>
  <c r="H75" i="3"/>
  <c r="I75" i="3"/>
  <c r="I96" i="3" s="1"/>
  <c r="J75" i="3"/>
  <c r="J96" i="3" s="1"/>
  <c r="K75" i="3"/>
  <c r="K96" i="3" s="1"/>
  <c r="L75" i="3"/>
  <c r="L96" i="3" s="1"/>
  <c r="M75" i="3"/>
  <c r="N75" i="3"/>
  <c r="O75" i="3"/>
  <c r="D67" i="3"/>
  <c r="D66" i="3"/>
  <c r="D63" i="3"/>
  <c r="D36" i="3"/>
  <c r="E96" i="3"/>
  <c r="F96" i="3"/>
  <c r="M96" i="3"/>
  <c r="N96" i="3"/>
  <c r="D96" i="3"/>
  <c r="E78" i="3"/>
  <c r="E99" i="3" s="1"/>
  <c r="F78" i="3"/>
  <c r="F99" i="3" s="1"/>
  <c r="G78" i="3"/>
  <c r="H78" i="3"/>
  <c r="H99" i="3" s="1"/>
  <c r="I78" i="3"/>
  <c r="I99" i="3" s="1"/>
  <c r="J78" i="3"/>
  <c r="J99" i="3" s="1"/>
  <c r="K78" i="3"/>
  <c r="L78" i="3"/>
  <c r="L99" i="3" s="1"/>
  <c r="M78" i="3"/>
  <c r="M99" i="3" s="1"/>
  <c r="N78" i="3"/>
  <c r="N99" i="3" s="1"/>
  <c r="O78" i="3"/>
  <c r="D78" i="3"/>
  <c r="E36" i="3"/>
  <c r="F36" i="3"/>
  <c r="G36" i="3"/>
  <c r="H36" i="3"/>
  <c r="I36" i="3"/>
  <c r="J36" i="3"/>
  <c r="K36" i="3"/>
  <c r="L36" i="3"/>
  <c r="M36" i="3"/>
  <c r="N36" i="3"/>
  <c r="O36" i="3"/>
  <c r="G96" i="3"/>
  <c r="H96" i="3"/>
  <c r="O96" i="3"/>
  <c r="E92" i="3"/>
  <c r="F92" i="3"/>
  <c r="G92" i="3"/>
  <c r="H92" i="3"/>
  <c r="I92" i="3"/>
  <c r="J92" i="3"/>
  <c r="K92" i="3"/>
  <c r="L92" i="3"/>
  <c r="M92" i="3"/>
  <c r="N92" i="3"/>
  <c r="O92" i="3"/>
  <c r="E74" i="3"/>
  <c r="F74" i="3"/>
  <c r="G74" i="3"/>
  <c r="H74" i="3"/>
  <c r="I74" i="3"/>
  <c r="J74" i="3"/>
  <c r="K74" i="3"/>
  <c r="L74" i="3"/>
  <c r="M74" i="3"/>
  <c r="N74" i="3"/>
  <c r="O74" i="3"/>
  <c r="D74" i="3"/>
  <c r="E71" i="3"/>
  <c r="E93" i="3" s="1"/>
  <c r="F71" i="3"/>
  <c r="F93" i="3" s="1"/>
  <c r="G71" i="3"/>
  <c r="G93" i="3" s="1"/>
  <c r="H71" i="3"/>
  <c r="H93" i="3" s="1"/>
  <c r="I71" i="3"/>
  <c r="I93" i="3" s="1"/>
  <c r="J71" i="3"/>
  <c r="J93" i="3" s="1"/>
  <c r="K71" i="3"/>
  <c r="K93" i="3" s="1"/>
  <c r="L71" i="3"/>
  <c r="L93" i="3" s="1"/>
  <c r="M71" i="3"/>
  <c r="M93" i="3" s="1"/>
  <c r="N71" i="3"/>
  <c r="N93" i="3" s="1"/>
  <c r="O71" i="3"/>
  <c r="O93" i="3" s="1"/>
  <c r="D71" i="3"/>
  <c r="D93" i="3" s="1"/>
  <c r="D92" i="3"/>
  <c r="E76" i="3"/>
  <c r="E97" i="3" s="1"/>
  <c r="F76" i="3"/>
  <c r="F97" i="3" s="1"/>
  <c r="G76" i="3"/>
  <c r="G97" i="3" s="1"/>
  <c r="H76" i="3"/>
  <c r="H97" i="3" s="1"/>
  <c r="I76" i="3"/>
  <c r="I97" i="3" s="1"/>
  <c r="J76" i="3"/>
  <c r="J97" i="3" s="1"/>
  <c r="K76" i="3"/>
  <c r="K97" i="3" s="1"/>
  <c r="L76" i="3"/>
  <c r="L97" i="3" s="1"/>
  <c r="M76" i="3"/>
  <c r="M97" i="3" s="1"/>
  <c r="N76" i="3"/>
  <c r="N97" i="3" s="1"/>
  <c r="O76" i="3"/>
  <c r="O97" i="3" s="1"/>
  <c r="D76" i="3"/>
  <c r="D97" i="3" s="1"/>
  <c r="E79" i="3"/>
  <c r="E100" i="3" s="1"/>
  <c r="F79" i="3"/>
  <c r="F100" i="3" s="1"/>
  <c r="G79" i="3"/>
  <c r="G100" i="3" s="1"/>
  <c r="H79" i="3"/>
  <c r="H100" i="3" s="1"/>
  <c r="I79" i="3"/>
  <c r="I100" i="3" s="1"/>
  <c r="J79" i="3"/>
  <c r="J100" i="3" s="1"/>
  <c r="K79" i="3"/>
  <c r="K100" i="3" s="1"/>
  <c r="L79" i="3"/>
  <c r="L100" i="3" s="1"/>
  <c r="M79" i="3"/>
  <c r="M100" i="3" s="1"/>
  <c r="N79" i="3"/>
  <c r="N100" i="3" s="1"/>
  <c r="O79" i="3"/>
  <c r="O100" i="3" s="1"/>
  <c r="D79" i="3"/>
  <c r="D100" i="3" s="1"/>
  <c r="E72" i="3"/>
  <c r="E94" i="3" s="1"/>
  <c r="F72" i="3"/>
  <c r="F94" i="3" s="1"/>
  <c r="G72" i="3"/>
  <c r="G94" i="3" s="1"/>
  <c r="H72" i="3"/>
  <c r="H94" i="3" s="1"/>
  <c r="I72" i="3"/>
  <c r="I94" i="3" s="1"/>
  <c r="J72" i="3"/>
  <c r="J94" i="3" s="1"/>
  <c r="K72" i="3"/>
  <c r="K94" i="3" s="1"/>
  <c r="L72" i="3"/>
  <c r="L94" i="3" s="1"/>
  <c r="M72" i="3"/>
  <c r="M94" i="3" s="1"/>
  <c r="N72" i="3"/>
  <c r="N94" i="3" s="1"/>
  <c r="O72" i="3"/>
  <c r="O94" i="3" s="1"/>
  <c r="E73" i="3"/>
  <c r="E95" i="3" s="1"/>
  <c r="F73" i="3"/>
  <c r="F95" i="3" s="1"/>
  <c r="G73" i="3"/>
  <c r="G95" i="3" s="1"/>
  <c r="H73" i="3"/>
  <c r="H95" i="3" s="1"/>
  <c r="I73" i="3"/>
  <c r="I95" i="3" s="1"/>
  <c r="J73" i="3"/>
  <c r="J95" i="3" s="1"/>
  <c r="K73" i="3"/>
  <c r="K95" i="3" s="1"/>
  <c r="L73" i="3"/>
  <c r="L95" i="3" s="1"/>
  <c r="M73" i="3"/>
  <c r="M95" i="3" s="1"/>
  <c r="N73" i="3"/>
  <c r="N95" i="3" s="1"/>
  <c r="O73" i="3"/>
  <c r="O95" i="3" s="1"/>
  <c r="E77" i="3"/>
  <c r="E98" i="3" s="1"/>
  <c r="F77" i="3"/>
  <c r="F98" i="3" s="1"/>
  <c r="G77" i="3"/>
  <c r="G98" i="3" s="1"/>
  <c r="H77" i="3"/>
  <c r="H98" i="3" s="1"/>
  <c r="I77" i="3"/>
  <c r="I98" i="3" s="1"/>
  <c r="J77" i="3"/>
  <c r="J98" i="3" s="1"/>
  <c r="K77" i="3"/>
  <c r="K98" i="3" s="1"/>
  <c r="L77" i="3"/>
  <c r="L98" i="3" s="1"/>
  <c r="M77" i="3"/>
  <c r="M98" i="3" s="1"/>
  <c r="N77" i="3"/>
  <c r="N98" i="3" s="1"/>
  <c r="O77" i="3"/>
  <c r="O98" i="3" s="1"/>
  <c r="G99" i="3"/>
  <c r="K99" i="3"/>
  <c r="O99" i="3"/>
  <c r="D99" i="3"/>
  <c r="D77" i="3"/>
  <c r="D98" i="3" s="1"/>
  <c r="D73" i="3"/>
  <c r="D95" i="3" s="1"/>
  <c r="D72" i="3"/>
  <c r="D94" i="3" s="1"/>
  <c r="O67" i="3"/>
  <c r="N67" i="3"/>
  <c r="M67" i="3"/>
  <c r="L67" i="3"/>
  <c r="K67" i="3"/>
  <c r="J67" i="3"/>
  <c r="I67" i="3"/>
  <c r="H67" i="3"/>
  <c r="G67" i="3"/>
  <c r="F67" i="3"/>
  <c r="E67" i="3"/>
  <c r="O66" i="3"/>
  <c r="N66" i="3"/>
  <c r="M66" i="3"/>
  <c r="L66" i="3"/>
  <c r="K66" i="3"/>
  <c r="J66" i="3"/>
  <c r="I66" i="3"/>
  <c r="H66" i="3"/>
  <c r="G66" i="3"/>
  <c r="F66" i="3"/>
  <c r="E66" i="3"/>
  <c r="O9" i="3"/>
  <c r="N9" i="3"/>
  <c r="M9" i="3"/>
  <c r="L9" i="3"/>
  <c r="K9" i="3"/>
  <c r="J9" i="3"/>
  <c r="I9" i="3"/>
  <c r="H9" i="3"/>
  <c r="G9" i="3"/>
  <c r="F9" i="3"/>
  <c r="E9" i="3"/>
  <c r="D9" i="3"/>
  <c r="D64" i="3" l="1"/>
  <c r="M63" i="3"/>
  <c r="M64" i="3" s="1"/>
  <c r="N63" i="3"/>
  <c r="N64" i="3" s="1"/>
  <c r="O63" i="3"/>
  <c r="O64" i="3" s="1"/>
  <c r="J63" i="3"/>
  <c r="J64" i="3" s="1"/>
  <c r="K63" i="3"/>
  <c r="K64" i="3" s="1"/>
  <c r="L63" i="3"/>
  <c r="L64" i="3" s="1"/>
  <c r="H63" i="3"/>
  <c r="H64" i="3" s="1"/>
  <c r="F63" i="3"/>
  <c r="F64" i="3" s="1"/>
  <c r="G63" i="3"/>
  <c r="G64" i="3" s="1"/>
  <c r="I63" i="3"/>
  <c r="I64" i="3" s="1"/>
  <c r="E63" i="3"/>
  <c r="E6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Lucie</author>
  </authors>
  <commentList>
    <comment ref="A28" authorId="0" shapeId="0" xr:uid="{5E1E7B30-5A2D-4A7F-B156-32B66F4EE02D}">
      <text>
        <r>
          <rPr>
            <b/>
            <sz val="9"/>
            <color indexed="81"/>
            <rFont val="Tahoma"/>
            <family val="2"/>
            <charset val="238"/>
          </rPr>
          <t>Vyplňovat kladnou hodnotu.</t>
        </r>
      </text>
    </comment>
    <comment ref="B85" authorId="0" shapeId="0" xr:uid="{9C902B5E-07FE-4D33-9BF0-CAE0A33F8AC4}">
      <text>
        <r>
          <rPr>
            <b/>
            <sz val="9"/>
            <color indexed="81"/>
            <rFont val="Tahoma"/>
            <family val="2"/>
            <charset val="238"/>
          </rPr>
          <t>Účet 331 se musí vyfiltrovat poslední den v měsíci</t>
        </r>
      </text>
    </comment>
  </commentList>
</comments>
</file>

<file path=xl/sharedStrings.xml><?xml version="1.0" encoding="utf-8"?>
<sst xmlns="http://schemas.openxmlformats.org/spreadsheetml/2006/main" count="56" uniqueCount="39">
  <si>
    <t>Kontrola mezd</t>
  </si>
  <si>
    <t>Hrubá mzda</t>
  </si>
  <si>
    <t>Náhrada mzdy za nemoc</t>
  </si>
  <si>
    <t>Sociální pojištění zaměstnanec</t>
  </si>
  <si>
    <t>Sociální pojištění zaměstnavatel</t>
  </si>
  <si>
    <t>Zdravotní pojištění zaměstnanec</t>
  </si>
  <si>
    <t>Zdravotní pojištění zaměstnavatel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</si>
  <si>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</si>
  <si>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</si>
  <si>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</si>
  <si>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</si>
  <si>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</si>
  <si>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</si>
  <si>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</si>
  <si>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</si>
  <si>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</si>
  <si>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</si>
  <si>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</si>
  <si>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</si>
  <si>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Daň z příjmu fyzických osob (15% sazba daně) bonus</t>
  </si>
  <si>
    <t>Daň z příjmu fyzických osob (23% sazba daně)</t>
  </si>
  <si>
    <t>Daň z příjmu fyzických osob (15% sazba daně)</t>
  </si>
  <si>
    <t>Daň z příjmu fyzických osob (15% sazba daně) srážková</t>
  </si>
  <si>
    <t>Částka k výplatě výpočet</t>
  </si>
  <si>
    <t>Částka k výplatě mzdová rekapitulace</t>
  </si>
  <si>
    <t>Mzdová rekapitulace</t>
  </si>
  <si>
    <t>Rozdíl</t>
  </si>
  <si>
    <t>Pohyby na účtu - konečný stav</t>
  </si>
  <si>
    <t>MD</t>
  </si>
  <si>
    <t>Dal</t>
  </si>
  <si>
    <t>MD-Dal</t>
  </si>
  <si>
    <t>Mzdové srážky</t>
  </si>
  <si>
    <t>Stravenkový paušál</t>
  </si>
  <si>
    <t>Refundace mezd</t>
  </si>
  <si>
    <t>Vyplňovat pouze bílé políčka</t>
  </si>
  <si>
    <t>Ostatní srážky</t>
  </si>
  <si>
    <t>Přeplatek na dani z ročního zúčtování záloh na daň</t>
  </si>
  <si>
    <t>Doplatek na daňovém bonuseu z ročního zúčtování</t>
  </si>
  <si>
    <t>Stravenky - příspěvek za zaměstnance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</si>
</sst>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16"/>
      <color theme="1"/>
      <name val="Aptos"/>
      <family val="2"/>
    </font>
    <font>
      <sz val="12"/>
      <color rgb="FFFF0000"/>
      <name val="Aptos"/>
      <family val="2"/>
    </font>
    <font>
      <b/>
      <sz val="11"/>
      <color theme="0"/>
      <name val="Aptos"/>
      <family val="2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2" fillId="2" borderId="0" xfId="0" applyFont="1" applyFill="1" applyAlignment="1">
      <alignment horizontal="center"/>
    </xf>
    <xf numFmtId="3" fontId="2" fillId="0" borderId="2" xfId="0" applyNumberFormat="1" applyFont="1" applyBorder="1"/>
    <xf numFmtId="3" fontId="2" fillId="0" borderId="1" xfId="0" applyNumberFormat="1" applyFont="1" applyBorder="1"/>
    <xf numFmtId="0" fontId="1" fillId="3" borderId="1" xfId="0" applyFont="1" applyFill="1" applyBorder="1" applyAlignment="1">
      <alignment horizontal="center"/>
    </xf>
    <xf numFmtId="3" fontId="2" fillId="4" borderId="1" xfId="0" applyNumberFormat="1" applyFont="1" applyFill="1" applyBorder="1"/>
    <xf numFmtId="4" fontId="1" fillId="2" borderId="0" xfId="0" applyNumberFormat="1" applyFont="1" applyFill="1" applyAlignment="1">
      <alignment horizontal="left"/>
    </xf>
    <xf numFmtId="3" fontId="4" fillId="2" borderId="0" xfId="0" applyNumberFormat="1" applyFont="1" applyFill="1"/>
    <xf numFmtId="0" fontId="5" fillId="6" borderId="1" xfId="0" applyFont="1" applyFill="1" applyBorder="1"/>
    <xf numFmtId="3" fontId="5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3" fontId="2" fillId="7" borderId="1" xfId="0" applyNumberFormat="1" applyFont="1" applyFill="1" applyBorder="1"/>
    <xf numFmtId="3" fontId="2" fillId="7" borderId="2" xfId="0" applyNumberFormat="1" applyFont="1" applyFill="1" applyBorder="1"/>
    <xf numFmtId="3" fontId="1" fillId="7" borderId="0" xfId="0" applyNumberFormat="1" applyFont="1" applyFill="1"/>
    <xf numFmtId="0" fontId="3" fillId="5" borderId="0" xfId="0" applyFont="1" applyFill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4" fontId="5" fillId="6" borderId="6" xfId="0" applyNumberFormat="1" applyFont="1" applyFill="1" applyBorder="1" applyAlignment="1">
      <alignment horizontal="left"/>
    </xf>
    <xf numFmtId="4" fontId="5" fillId="6" borderId="7" xfId="0" applyNumberFormat="1" applyFont="1" applyFill="1" applyBorder="1" applyAlignment="1">
      <alignment horizontal="left"/>
    </xf>
    <xf numFmtId="4" fontId="5" fillId="6" borderId="3" xfId="0" applyNumberFormat="1" applyFont="1" applyFill="1" applyBorder="1" applyAlignment="1">
      <alignment horizontal="left"/>
    </xf>
    <xf numFmtId="4" fontId="5" fillId="6" borderId="5" xfId="0" applyNumberFormat="1" applyFont="1" applyFill="1" applyBorder="1" applyAlignment="1">
      <alignment horizontal="left"/>
    </xf>
    <xf numFmtId="4" fontId="5" fillId="6" borderId="4" xfId="0" applyNumberFormat="1" applyFont="1" applyFill="1" applyBorder="1" applyAlignment="1">
      <alignment horizontal="left"/>
    </xf>
    <xf numFmtId="4" fontId="1" fillId="3" borderId="3" xfId="0" applyNumberFormat="1" applyFont="1" applyFill="1" applyBorder="1" applyAlignment="1">
      <alignment horizontal="left"/>
    </xf>
    <xf numFmtId="4" fontId="1" fillId="3" borderId="5" xfId="0" applyNumberFormat="1" applyFont="1" applyFill="1" applyBorder="1" applyAlignment="1">
      <alignment horizontal="left"/>
    </xf>
    <xf numFmtId="4" fontId="1" fillId="3" borderId="4" xfId="0" applyNumberFormat="1" applyFont="1" applyFill="1" applyBorder="1" applyAlignment="1">
      <alignment horizontal="left"/>
    </xf>
  </cellXfs>
  <cellStyles count="1">
    <cellStyle name="Normální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66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23</xdr:row>
      <xdr:rowOff>38100</xdr:rowOff>
    </xdr:from>
    <xdr:to>
      <xdr:col>14</xdr:col>
      <xdr:colOff>411480</xdr:colOff>
      <xdr:row>25</xdr:row>
      <xdr:rowOff>0</xdr:rowOff>
    </xdr:to>
    <xdr:sp macro="" textlink="">
      <xdr:nvSpPr>
        <xdr:cNvPr id="2" name="Obdélník: se zakulacenými rohy 1">
          <a:extLst>
            <a:ext uri="{FF2B5EF4-FFF2-40B4-BE49-F238E27FC236}">
              <a16:creationId xmlns:a16="http://schemas.microsoft.com/office/drawing/2014/main" id="{4423E462-763B-42CD-940E-BA107FE4D1FF}"/>
            </a:ext>
          </a:extLst>
        </xdr:cNvPr>
        <xdr:cNvSpPr/>
      </xdr:nvSpPr>
      <xdr:spPr>
        <a:xfrm>
          <a:off x="144780" y="4328160"/>
          <a:ext cx="17396460" cy="327660"/>
        </a:xfrm>
        <a:prstGeom prst="roundRect">
          <a:avLst/>
        </a:prstGeom>
        <a:ln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400" b="1">
              <a:solidFill>
                <a:schemeClr val="tx1"/>
              </a:solidFill>
              <a:latin typeface="Aptos" panose="020B0004020202020204" pitchFamily="34" charset="0"/>
            </a:rPr>
            <a:t>Daň (mzdová rekapitulace)</a:t>
          </a:r>
        </a:p>
      </xdr:txBody>
    </xdr:sp>
    <xdr:clientData/>
  </xdr:twoCellAnchor>
  <xdr:twoCellAnchor>
    <xdr:from>
      <xdr:col>0</xdr:col>
      <xdr:colOff>121920</xdr:colOff>
      <xdr:row>1</xdr:row>
      <xdr:rowOff>167640</xdr:rowOff>
    </xdr:from>
    <xdr:to>
      <xdr:col>14</xdr:col>
      <xdr:colOff>388620</xdr:colOff>
      <xdr:row>3</xdr:row>
      <xdr:rowOff>129540</xdr:rowOff>
    </xdr:to>
    <xdr:sp macro="" textlink="">
      <xdr:nvSpPr>
        <xdr:cNvPr id="3" name="Obdélník: se zakulacenými rohy 2">
          <a:extLst>
            <a:ext uri="{FF2B5EF4-FFF2-40B4-BE49-F238E27FC236}">
              <a16:creationId xmlns:a16="http://schemas.microsoft.com/office/drawing/2014/main" id="{45959191-CCEB-4A67-81F6-B8A7E97CE590}"/>
            </a:ext>
          </a:extLst>
        </xdr:cNvPr>
        <xdr:cNvSpPr/>
      </xdr:nvSpPr>
      <xdr:spPr>
        <a:xfrm>
          <a:off x="121920" y="434340"/>
          <a:ext cx="17289780" cy="327660"/>
        </a:xfrm>
        <a:prstGeom prst="roundRect">
          <a:avLst/>
        </a:prstGeom>
        <a:ln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400" b="1">
              <a:solidFill>
                <a:schemeClr val="tx1"/>
              </a:solidFill>
              <a:latin typeface="Aptos" panose="020B0004020202020204" pitchFamily="34" charset="0"/>
            </a:rPr>
            <a:t>Hrubá mzda (mzdová</a:t>
          </a:r>
          <a:r>
            <a:rPr lang="cs-CZ" sz="1400" b="1" baseline="0">
              <a:solidFill>
                <a:schemeClr val="tx1"/>
              </a:solidFill>
              <a:latin typeface="Aptos" panose="020B0004020202020204" pitchFamily="34" charset="0"/>
            </a:rPr>
            <a:t> rekapitulace)</a:t>
          </a:r>
          <a:endParaRPr lang="cs-CZ" sz="1400" b="1">
            <a:solidFill>
              <a:schemeClr val="tx1"/>
            </a:solidFill>
            <a:latin typeface="Aptos" panose="020B0004020202020204" pitchFamily="34" charset="0"/>
          </a:endParaRPr>
        </a:p>
      </xdr:txBody>
    </xdr:sp>
    <xdr:clientData/>
  </xdr:twoCellAnchor>
  <xdr:twoCellAnchor>
    <xdr:from>
      <xdr:col>0</xdr:col>
      <xdr:colOff>161925</xdr:colOff>
      <xdr:row>38</xdr:row>
      <xdr:rowOff>57150</xdr:rowOff>
    </xdr:from>
    <xdr:to>
      <xdr:col>14</xdr:col>
      <xdr:colOff>428625</xdr:colOff>
      <xdr:row>40</xdr:row>
      <xdr:rowOff>19050</xdr:rowOff>
    </xdr:to>
    <xdr:sp macro="" textlink="">
      <xdr:nvSpPr>
        <xdr:cNvPr id="4" name="Obdélník: se zakulacenými rohy 3">
          <a:extLst>
            <a:ext uri="{FF2B5EF4-FFF2-40B4-BE49-F238E27FC236}">
              <a16:creationId xmlns:a16="http://schemas.microsoft.com/office/drawing/2014/main" id="{C21C801E-5C46-4954-8D6A-F0860DF75263}"/>
            </a:ext>
          </a:extLst>
        </xdr:cNvPr>
        <xdr:cNvSpPr/>
      </xdr:nvSpPr>
      <xdr:spPr>
        <a:xfrm>
          <a:off x="161925" y="6115050"/>
          <a:ext cx="17440275" cy="323850"/>
        </a:xfrm>
        <a:prstGeom prst="roundRect">
          <a:avLst/>
        </a:prstGeom>
        <a:ln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400" b="1">
              <a:solidFill>
                <a:schemeClr val="tx1"/>
              </a:solidFill>
              <a:latin typeface="Aptos" panose="020B0004020202020204" pitchFamily="34" charset="0"/>
            </a:rPr>
            <a:t>Sociální pojištění (mzdová rekapitulace)</a:t>
          </a:r>
        </a:p>
      </xdr:txBody>
    </xdr:sp>
    <xdr:clientData/>
  </xdr:twoCellAnchor>
  <xdr:twoCellAnchor>
    <xdr:from>
      <xdr:col>0</xdr:col>
      <xdr:colOff>251460</xdr:colOff>
      <xdr:row>45</xdr:row>
      <xdr:rowOff>60960</xdr:rowOff>
    </xdr:from>
    <xdr:to>
      <xdr:col>14</xdr:col>
      <xdr:colOff>518160</xdr:colOff>
      <xdr:row>47</xdr:row>
      <xdr:rowOff>22860</xdr:rowOff>
    </xdr:to>
    <xdr:sp macro="" textlink="">
      <xdr:nvSpPr>
        <xdr:cNvPr id="5" name="Obdélník: se zakulacenými rohy 4">
          <a:extLst>
            <a:ext uri="{FF2B5EF4-FFF2-40B4-BE49-F238E27FC236}">
              <a16:creationId xmlns:a16="http://schemas.microsoft.com/office/drawing/2014/main" id="{535031E5-0478-49E7-9956-5B0986E3737A}"/>
            </a:ext>
          </a:extLst>
        </xdr:cNvPr>
        <xdr:cNvSpPr/>
      </xdr:nvSpPr>
      <xdr:spPr>
        <a:xfrm>
          <a:off x="251460" y="7459980"/>
          <a:ext cx="17289780" cy="327660"/>
        </a:xfrm>
        <a:prstGeom prst="roundRect">
          <a:avLst/>
        </a:prstGeom>
        <a:ln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400" b="1">
              <a:solidFill>
                <a:schemeClr val="tx1"/>
              </a:solidFill>
              <a:latin typeface="Aptos" panose="020B0004020202020204" pitchFamily="34" charset="0"/>
            </a:rPr>
            <a:t>Zdravotní pojištění (mzdová rekapitulace)</a:t>
          </a:r>
        </a:p>
      </xdr:txBody>
    </xdr:sp>
    <xdr:clientData/>
  </xdr:twoCellAnchor>
  <xdr:twoCellAnchor>
    <xdr:from>
      <xdr:col>0</xdr:col>
      <xdr:colOff>251460</xdr:colOff>
      <xdr:row>58</xdr:row>
      <xdr:rowOff>68580</xdr:rowOff>
    </xdr:from>
    <xdr:to>
      <xdr:col>14</xdr:col>
      <xdr:colOff>518160</xdr:colOff>
      <xdr:row>60</xdr:row>
      <xdr:rowOff>30480</xdr:rowOff>
    </xdr:to>
    <xdr:sp macro="" textlink="">
      <xdr:nvSpPr>
        <xdr:cNvPr id="6" name="Obdélník: se zakulacenými rohy 5">
          <a:extLst>
            <a:ext uri="{FF2B5EF4-FFF2-40B4-BE49-F238E27FC236}">
              <a16:creationId xmlns:a16="http://schemas.microsoft.com/office/drawing/2014/main" id="{92C2D20F-1ED1-4E0C-BE09-84AB8C320C1F}"/>
            </a:ext>
          </a:extLst>
        </xdr:cNvPr>
        <xdr:cNvSpPr/>
      </xdr:nvSpPr>
      <xdr:spPr>
        <a:xfrm>
          <a:off x="251460" y="9845040"/>
          <a:ext cx="17289780" cy="327660"/>
        </a:xfrm>
        <a:prstGeom prst="roundRect">
          <a:avLst/>
        </a:prstGeom>
        <a:ln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400" b="1">
              <a:solidFill>
                <a:schemeClr val="tx1"/>
              </a:solidFill>
              <a:latin typeface="Aptos" panose="020B0004020202020204" pitchFamily="34" charset="0"/>
            </a:rPr>
            <a:t>Částka k výplatě (mzdová rekapitulace)</a:t>
          </a:r>
        </a:p>
      </xdr:txBody>
    </xdr:sp>
    <xdr:clientData/>
  </xdr:twoCellAnchor>
  <xdr:twoCellAnchor>
    <xdr:from>
      <xdr:col>0</xdr:col>
      <xdr:colOff>228600</xdr:colOff>
      <xdr:row>52</xdr:row>
      <xdr:rowOff>68580</xdr:rowOff>
    </xdr:from>
    <xdr:to>
      <xdr:col>14</xdr:col>
      <xdr:colOff>495300</xdr:colOff>
      <xdr:row>54</xdr:row>
      <xdr:rowOff>30480</xdr:rowOff>
    </xdr:to>
    <xdr:sp macro="" textlink="">
      <xdr:nvSpPr>
        <xdr:cNvPr id="8" name="Obdélník: se zakulacenými rohy 7">
          <a:extLst>
            <a:ext uri="{FF2B5EF4-FFF2-40B4-BE49-F238E27FC236}">
              <a16:creationId xmlns:a16="http://schemas.microsoft.com/office/drawing/2014/main" id="{C3DD12D3-3F6D-4CD5-9D3E-5EF0E113CAFF}"/>
            </a:ext>
          </a:extLst>
        </xdr:cNvPr>
        <xdr:cNvSpPr/>
      </xdr:nvSpPr>
      <xdr:spPr>
        <a:xfrm>
          <a:off x="228600" y="8747760"/>
          <a:ext cx="17289780" cy="327660"/>
        </a:xfrm>
        <a:prstGeom prst="roundRect">
          <a:avLst/>
        </a:prstGeom>
        <a:ln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400" b="1">
              <a:solidFill>
                <a:schemeClr val="tx1"/>
              </a:solidFill>
              <a:latin typeface="Aptos" panose="020B0004020202020204" pitchFamily="34" charset="0"/>
            </a:rPr>
            <a:t>Ostatní srážky (mzdová rekapitulace)</a:t>
          </a:r>
        </a:p>
      </xdr:txBody>
    </xdr:sp>
    <xdr:clientData/>
  </xdr:twoCellAnchor>
  <xdr:twoCellAnchor>
    <xdr:from>
      <xdr:col>0</xdr:col>
      <xdr:colOff>198120</xdr:colOff>
      <xdr:row>17</xdr:row>
      <xdr:rowOff>7620</xdr:rowOff>
    </xdr:from>
    <xdr:to>
      <xdr:col>14</xdr:col>
      <xdr:colOff>464820</xdr:colOff>
      <xdr:row>18</xdr:row>
      <xdr:rowOff>152400</xdr:rowOff>
    </xdr:to>
    <xdr:sp macro="" textlink="">
      <xdr:nvSpPr>
        <xdr:cNvPr id="9" name="Obdélník: se zakulacenými rohy 8">
          <a:extLst>
            <a:ext uri="{FF2B5EF4-FFF2-40B4-BE49-F238E27FC236}">
              <a16:creationId xmlns:a16="http://schemas.microsoft.com/office/drawing/2014/main" id="{5A29802B-90BA-41CE-8B08-B16D3A2CB7CB}"/>
            </a:ext>
          </a:extLst>
        </xdr:cNvPr>
        <xdr:cNvSpPr/>
      </xdr:nvSpPr>
      <xdr:spPr>
        <a:xfrm>
          <a:off x="198120" y="3200400"/>
          <a:ext cx="17396460" cy="327660"/>
        </a:xfrm>
        <a:prstGeom prst="roundRect">
          <a:avLst/>
        </a:prstGeom>
        <a:ln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400" b="1">
              <a:solidFill>
                <a:schemeClr val="tx1"/>
              </a:solidFill>
              <a:latin typeface="Aptos" panose="020B0004020202020204" pitchFamily="34" charset="0"/>
            </a:rPr>
            <a:t>Stravenky / Stravenkový paušál (mzdová rekapitulace)</a:t>
          </a:r>
        </a:p>
      </xdr:txBody>
    </xdr:sp>
    <xdr:clientData/>
  </xdr:twoCellAnchor>
  <xdr:twoCellAnchor>
    <xdr:from>
      <xdr:col>0</xdr:col>
      <xdr:colOff>228600</xdr:colOff>
      <xdr:row>11</xdr:row>
      <xdr:rowOff>68580</xdr:rowOff>
    </xdr:from>
    <xdr:to>
      <xdr:col>14</xdr:col>
      <xdr:colOff>495300</xdr:colOff>
      <xdr:row>13</xdr:row>
      <xdr:rowOff>30480</xdr:rowOff>
    </xdr:to>
    <xdr:sp macro="" textlink="">
      <xdr:nvSpPr>
        <xdr:cNvPr id="10" name="Obdélník: se zakulacenými rohy 9">
          <a:extLst>
            <a:ext uri="{FF2B5EF4-FFF2-40B4-BE49-F238E27FC236}">
              <a16:creationId xmlns:a16="http://schemas.microsoft.com/office/drawing/2014/main" id="{184E7DD0-6AC6-4D0B-B6B9-7BDCFAFD2677}"/>
            </a:ext>
          </a:extLst>
        </xdr:cNvPr>
        <xdr:cNvSpPr/>
      </xdr:nvSpPr>
      <xdr:spPr>
        <a:xfrm>
          <a:off x="228600" y="2164080"/>
          <a:ext cx="17289780" cy="327660"/>
        </a:xfrm>
        <a:prstGeom prst="roundRect">
          <a:avLst/>
        </a:prstGeom>
        <a:solidFill>
          <a:srgbClr val="FFCCCC"/>
        </a:solidFill>
        <a:ln>
          <a:solidFill>
            <a:srgbClr val="FFCCC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400" b="1">
              <a:solidFill>
                <a:schemeClr val="tx1"/>
              </a:solidFill>
              <a:latin typeface="Aptos" panose="020B0004020202020204" pitchFamily="34" charset="0"/>
            </a:rPr>
            <a:t>Mzdové srážky</a:t>
          </a:r>
        </a:p>
      </xdr:txBody>
    </xdr:sp>
    <xdr:clientData/>
  </xdr:twoCellAnchor>
  <xdr:twoCellAnchor>
    <xdr:from>
      <xdr:col>0</xdr:col>
      <xdr:colOff>228600</xdr:colOff>
      <xdr:row>11</xdr:row>
      <xdr:rowOff>66675</xdr:rowOff>
    </xdr:from>
    <xdr:to>
      <xdr:col>14</xdr:col>
      <xdr:colOff>495300</xdr:colOff>
      <xdr:row>13</xdr:row>
      <xdr:rowOff>28575</xdr:rowOff>
    </xdr:to>
    <xdr:sp macro="" textlink="">
      <xdr:nvSpPr>
        <xdr:cNvPr id="11" name="Obdélník: se zakulacenými rohy 10">
          <a:extLst>
            <a:ext uri="{FF2B5EF4-FFF2-40B4-BE49-F238E27FC236}">
              <a16:creationId xmlns:a16="http://schemas.microsoft.com/office/drawing/2014/main" id="{3757491B-1F51-4DFC-AA7F-026F9D57DC4F}"/>
            </a:ext>
          </a:extLst>
        </xdr:cNvPr>
        <xdr:cNvSpPr/>
      </xdr:nvSpPr>
      <xdr:spPr>
        <a:xfrm>
          <a:off x="228600" y="2143125"/>
          <a:ext cx="17440275" cy="323850"/>
        </a:xfrm>
        <a:prstGeom prst="roundRect">
          <a:avLst/>
        </a:prstGeom>
        <a:ln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400" b="1">
              <a:solidFill>
                <a:schemeClr val="tx1"/>
              </a:solidFill>
              <a:latin typeface="Aptos" panose="020B0004020202020204" pitchFamily="34" charset="0"/>
            </a:rPr>
            <a:t>Mzdové srážky (mzdová rekapitulace)</a:t>
          </a:r>
        </a:p>
      </xdr:txBody>
    </xdr:sp>
    <xdr:clientData/>
  </xdr:twoCellAnchor>
  <xdr:twoCellAnchor>
    <xdr:from>
      <xdr:col>0</xdr:col>
      <xdr:colOff>152400</xdr:colOff>
      <xdr:row>30</xdr:row>
      <xdr:rowOff>114300</xdr:rowOff>
    </xdr:from>
    <xdr:to>
      <xdr:col>14</xdr:col>
      <xdr:colOff>417195</xdr:colOff>
      <xdr:row>32</xdr:row>
      <xdr:rowOff>74295</xdr:rowOff>
    </xdr:to>
    <xdr:sp macro="" textlink="">
      <xdr:nvSpPr>
        <xdr:cNvPr id="12" name="Obdélník: se zakulacenými rohy 11">
          <a:extLst>
            <a:ext uri="{FF2B5EF4-FFF2-40B4-BE49-F238E27FC236}">
              <a16:creationId xmlns:a16="http://schemas.microsoft.com/office/drawing/2014/main" id="{81BBEB8A-1097-46F4-882F-FE8CEFAAAB50}"/>
            </a:ext>
          </a:extLst>
        </xdr:cNvPr>
        <xdr:cNvSpPr/>
      </xdr:nvSpPr>
      <xdr:spPr>
        <a:xfrm>
          <a:off x="152400" y="5629275"/>
          <a:ext cx="17438370" cy="321945"/>
        </a:xfrm>
        <a:prstGeom prst="roundRect">
          <a:avLst/>
        </a:prstGeom>
        <a:ln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400" b="1">
              <a:solidFill>
                <a:schemeClr val="tx1"/>
              </a:solidFill>
              <a:latin typeface="Aptos" panose="020B0004020202020204" pitchFamily="34" charset="0"/>
            </a:rPr>
            <a:t>Roční zúčtování daně (mzdová rekapitulace)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4674-A3A0-4588-91A7-4F5C4F304A61}">
  <dimension ref="A1:Q100"/>
  <sheetViews>
    <sheetView tabSelected="1" topLeftCell="A58" zoomScaleNormal="100" workbookViewId="0">
      <selection activeCell="D76" sqref="D76"/>
    </sheetView>
  </sheetViews>
  <sheetFormatPr defaultRowHeight="14.4" x14ac:dyDescent="0.3"/>
  <cols>
    <col min="1" max="1" width="52.21875" style="1" bestFit="1" customWidth="1"/>
    <col min="2" max="2" width="11.33203125" style="2" bestFit="1" customWidth="1"/>
    <col min="3" max="3" width="12.6640625" style="1" customWidth="1"/>
    <col min="4" max="15" width="15.77734375" style="3" customWidth="1"/>
    <col min="16" max="16384" width="8.88671875" style="1"/>
  </cols>
  <sheetData>
    <row r="1" spans="1:17" ht="21" x14ac:dyDescent="0.4">
      <c r="A1" s="22" t="s">
        <v>0</v>
      </c>
      <c r="B1" s="22"/>
      <c r="C1" s="22"/>
      <c r="D1" s="11" t="s">
        <v>34</v>
      </c>
    </row>
    <row r="6" spans="1:17" x14ac:dyDescent="0.3">
      <c r="D6" s="13" t="s">
        <v>7</v>
      </c>
      <c r="E6" s="13" t="s">
        <v>8</v>
      </c>
      <c r="F6" s="13" t="s">
        <v>9</v>
      </c>
      <c r="G6" s="13" t="s">
        <v>10</v>
      </c>
      <c r="H6" s="13" t="s">
        <v>11</v>
      </c>
      <c r="I6" s="13" t="s">
        <v>12</v>
      </c>
      <c r="J6" s="13" t="s">
        <v>13</v>
      </c>
      <c r="K6" s="13" t="s">
        <v>14</v>
      </c>
      <c r="L6" s="13" t="s">
        <v>15</v>
      </c>
      <c r="M6" s="13" t="s">
        <v>16</v>
      </c>
      <c r="N6" s="13" t="s">
        <v>17</v>
      </c>
      <c r="O6" s="13" t="s">
        <v>18</v>
      </c>
    </row>
    <row r="7" spans="1:17" x14ac:dyDescent="0.3">
      <c r="A7" s="12" t="s">
        <v>1</v>
      </c>
      <c r="B7" s="14">
        <v>521</v>
      </c>
      <c r="C7" s="14">
        <v>331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7" x14ac:dyDescent="0.3">
      <c r="A8" s="12" t="s">
        <v>2</v>
      </c>
      <c r="B8" s="14">
        <v>521</v>
      </c>
      <c r="C8" s="14">
        <v>331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7" x14ac:dyDescent="0.3">
      <c r="D9" s="21">
        <f>SUM(D7:D8)</f>
        <v>0</v>
      </c>
      <c r="E9" s="21">
        <f t="shared" ref="E9:O9" si="0">SUM(E7:E8)</f>
        <v>0</v>
      </c>
      <c r="F9" s="21">
        <f t="shared" si="0"/>
        <v>0</v>
      </c>
      <c r="G9" s="21">
        <f t="shared" si="0"/>
        <v>0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1">
        <f t="shared" si="0"/>
        <v>0</v>
      </c>
      <c r="M9" s="21">
        <f t="shared" si="0"/>
        <v>0</v>
      </c>
      <c r="N9" s="21">
        <f t="shared" si="0"/>
        <v>0</v>
      </c>
      <c r="O9" s="21">
        <f t="shared" si="0"/>
        <v>0</v>
      </c>
      <c r="P9" s="3"/>
      <c r="Q9" s="3"/>
    </row>
    <row r="10" spans="1:17" x14ac:dyDescent="0.3">
      <c r="P10" s="3"/>
      <c r="Q10" s="3"/>
    </row>
    <row r="11" spans="1:17" x14ac:dyDescent="0.3">
      <c r="P11" s="3"/>
      <c r="Q11" s="3"/>
    </row>
    <row r="15" spans="1:17" x14ac:dyDescent="0.3">
      <c r="A15" s="12" t="s">
        <v>31</v>
      </c>
      <c r="B15" s="14">
        <v>331</v>
      </c>
      <c r="C15" s="14">
        <v>379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3">
      <c r="P16" s="3"/>
      <c r="Q16" s="3"/>
    </row>
    <row r="17" spans="1:17" x14ac:dyDescent="0.3">
      <c r="P17" s="3"/>
      <c r="Q17" s="3"/>
    </row>
    <row r="21" spans="1:17" x14ac:dyDescent="0.3">
      <c r="A21" s="12" t="s">
        <v>32</v>
      </c>
      <c r="B21" s="14">
        <v>527</v>
      </c>
      <c r="C21" s="14">
        <v>331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7" x14ac:dyDescent="0.3">
      <c r="A22" s="12" t="s">
        <v>38</v>
      </c>
      <c r="B22" s="14">
        <v>331</v>
      </c>
      <c r="C22" s="14">
        <v>335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7" spans="1:17" x14ac:dyDescent="0.3">
      <c r="A27" s="12" t="s">
        <v>21</v>
      </c>
      <c r="B27" s="14">
        <v>331</v>
      </c>
      <c r="C27" s="14">
        <v>342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7" x14ac:dyDescent="0.3">
      <c r="A28" s="12" t="s">
        <v>19</v>
      </c>
      <c r="B28" s="14">
        <v>-331</v>
      </c>
      <c r="C28" s="14">
        <v>-342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7" x14ac:dyDescent="0.3">
      <c r="A29" s="12" t="s">
        <v>20</v>
      </c>
      <c r="B29" s="14">
        <v>331</v>
      </c>
      <c r="C29" s="14">
        <v>342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7" x14ac:dyDescent="0.3">
      <c r="A30" s="12" t="s">
        <v>22</v>
      </c>
      <c r="B30" s="14">
        <v>331</v>
      </c>
      <c r="C30" s="14">
        <v>342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4" spans="1:15" x14ac:dyDescent="0.3">
      <c r="A34" s="12" t="s">
        <v>36</v>
      </c>
      <c r="B34" s="14">
        <v>342</v>
      </c>
      <c r="C34" s="14">
        <v>331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12" t="s">
        <v>37</v>
      </c>
      <c r="B35" s="14">
        <v>342</v>
      </c>
      <c r="C35" s="14">
        <v>331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3">
      <c r="D36" s="21">
        <f>D27-D28+D29+D30-D34-D35</f>
        <v>0</v>
      </c>
      <c r="E36" s="21">
        <f t="shared" ref="E36:O36" si="1">E27-E28+E29+E30-E34-E35</f>
        <v>0</v>
      </c>
      <c r="F36" s="21">
        <f t="shared" si="1"/>
        <v>0</v>
      </c>
      <c r="G36" s="21">
        <f t="shared" si="1"/>
        <v>0</v>
      </c>
      <c r="H36" s="21">
        <f t="shared" si="1"/>
        <v>0</v>
      </c>
      <c r="I36" s="21">
        <f t="shared" si="1"/>
        <v>0</v>
      </c>
      <c r="J36" s="21">
        <f t="shared" si="1"/>
        <v>0</v>
      </c>
      <c r="K36" s="21">
        <f t="shared" si="1"/>
        <v>0</v>
      </c>
      <c r="L36" s="21">
        <f t="shared" si="1"/>
        <v>0</v>
      </c>
      <c r="M36" s="21">
        <f t="shared" si="1"/>
        <v>0</v>
      </c>
      <c r="N36" s="21">
        <f t="shared" si="1"/>
        <v>0</v>
      </c>
      <c r="O36" s="21">
        <f t="shared" si="1"/>
        <v>0</v>
      </c>
    </row>
    <row r="42" spans="1:15" x14ac:dyDescent="0.3">
      <c r="A42" s="12" t="s">
        <v>3</v>
      </c>
      <c r="B42" s="14">
        <v>331</v>
      </c>
      <c r="C42" s="14">
        <v>336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3">
      <c r="A43" s="12" t="s">
        <v>4</v>
      </c>
      <c r="B43" s="14">
        <v>524</v>
      </c>
      <c r="C43" s="14">
        <v>336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9" spans="1:15" x14ac:dyDescent="0.3">
      <c r="A49" s="12" t="s">
        <v>5</v>
      </c>
      <c r="B49" s="14">
        <v>331</v>
      </c>
      <c r="C49" s="14">
        <v>336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3">
      <c r="A50" s="12" t="s">
        <v>6</v>
      </c>
      <c r="B50" s="14">
        <v>524</v>
      </c>
      <c r="C50" s="14">
        <v>336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6" spans="1:15" x14ac:dyDescent="0.3">
      <c r="A56" s="12" t="s">
        <v>35</v>
      </c>
      <c r="B56" s="14">
        <v>331</v>
      </c>
      <c r="C56" s="14">
        <v>335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3">
      <c r="A57" s="12" t="s">
        <v>33</v>
      </c>
      <c r="B57" s="14">
        <v>331</v>
      </c>
      <c r="C57" s="14">
        <v>325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62" spans="1:15" x14ac:dyDescent="0.3">
      <c r="A62" s="12" t="s">
        <v>24</v>
      </c>
      <c r="B62" s="14">
        <v>331</v>
      </c>
      <c r="C62" s="14">
        <v>221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x14ac:dyDescent="0.3">
      <c r="A63" s="12" t="s">
        <v>23</v>
      </c>
      <c r="B63" s="15"/>
      <c r="C63" s="15"/>
      <c r="D63" s="20">
        <f>(D66-D67)*-1</f>
        <v>0</v>
      </c>
      <c r="E63" s="20">
        <f t="shared" ref="E63:O63" si="2">(E66-E67)*-1</f>
        <v>0</v>
      </c>
      <c r="F63" s="20">
        <f t="shared" si="2"/>
        <v>0</v>
      </c>
      <c r="G63" s="20">
        <f t="shared" si="2"/>
        <v>0</v>
      </c>
      <c r="H63" s="20">
        <f t="shared" si="2"/>
        <v>0</v>
      </c>
      <c r="I63" s="20">
        <f t="shared" si="2"/>
        <v>0</v>
      </c>
      <c r="J63" s="20">
        <f t="shared" si="2"/>
        <v>0</v>
      </c>
      <c r="K63" s="20">
        <f t="shared" si="2"/>
        <v>0</v>
      </c>
      <c r="L63" s="20">
        <f t="shared" si="2"/>
        <v>0</v>
      </c>
      <c r="M63" s="20">
        <f t="shared" si="2"/>
        <v>0</v>
      </c>
      <c r="N63" s="20">
        <f t="shared" si="2"/>
        <v>0</v>
      </c>
      <c r="O63" s="20">
        <f t="shared" si="2"/>
        <v>0</v>
      </c>
    </row>
    <row r="64" spans="1:15" x14ac:dyDescent="0.3">
      <c r="D64" s="3">
        <f>D62-D63</f>
        <v>0</v>
      </c>
      <c r="E64" s="3">
        <f t="shared" ref="E64:O64" si="3">E62-E63</f>
        <v>0</v>
      </c>
      <c r="F64" s="3">
        <f t="shared" si="3"/>
        <v>0</v>
      </c>
      <c r="G64" s="3">
        <f t="shared" si="3"/>
        <v>0</v>
      </c>
      <c r="H64" s="3">
        <f t="shared" si="3"/>
        <v>0</v>
      </c>
      <c r="I64" s="3">
        <f t="shared" si="3"/>
        <v>0</v>
      </c>
      <c r="J64" s="3">
        <f t="shared" si="3"/>
        <v>0</v>
      </c>
      <c r="K64" s="3">
        <f t="shared" si="3"/>
        <v>0</v>
      </c>
      <c r="L64" s="3">
        <f t="shared" si="3"/>
        <v>0</v>
      </c>
      <c r="M64" s="3">
        <f t="shared" si="3"/>
        <v>0</v>
      </c>
      <c r="N64" s="3">
        <f t="shared" si="3"/>
        <v>0</v>
      </c>
      <c r="O64" s="3">
        <f t="shared" si="3"/>
        <v>0</v>
      </c>
    </row>
    <row r="66" spans="1:15" x14ac:dyDescent="0.3">
      <c r="A66" s="3"/>
      <c r="B66" s="16" t="s">
        <v>28</v>
      </c>
      <c r="C66" s="23">
        <v>331</v>
      </c>
      <c r="D66" s="19">
        <f>D15+D27+D29-D28+D30+D42+D49+D56+D22</f>
        <v>0</v>
      </c>
      <c r="E66" s="19">
        <f t="shared" ref="E66:O66" si="4">E15+E27+E29-E28+E30+E42+E49+E56</f>
        <v>0</v>
      </c>
      <c r="F66" s="19">
        <f t="shared" si="4"/>
        <v>0</v>
      </c>
      <c r="G66" s="19">
        <f t="shared" si="4"/>
        <v>0</v>
      </c>
      <c r="H66" s="19">
        <f t="shared" si="4"/>
        <v>0</v>
      </c>
      <c r="I66" s="19">
        <f t="shared" si="4"/>
        <v>0</v>
      </c>
      <c r="J66" s="19">
        <f t="shared" si="4"/>
        <v>0</v>
      </c>
      <c r="K66" s="19">
        <f t="shared" si="4"/>
        <v>0</v>
      </c>
      <c r="L66" s="19">
        <f t="shared" si="4"/>
        <v>0</v>
      </c>
      <c r="M66" s="19">
        <f t="shared" si="4"/>
        <v>0</v>
      </c>
      <c r="N66" s="19">
        <f t="shared" si="4"/>
        <v>0</v>
      </c>
      <c r="O66" s="19">
        <f t="shared" si="4"/>
        <v>0</v>
      </c>
    </row>
    <row r="67" spans="1:15" x14ac:dyDescent="0.3">
      <c r="B67" s="16" t="s">
        <v>29</v>
      </c>
      <c r="C67" s="23"/>
      <c r="D67" s="19">
        <f>D7+D8+D21+D34+D35</f>
        <v>0</v>
      </c>
      <c r="E67" s="19">
        <f t="shared" ref="E67:O67" si="5">E7+E8+E21</f>
        <v>0</v>
      </c>
      <c r="F67" s="19">
        <f t="shared" si="5"/>
        <v>0</v>
      </c>
      <c r="G67" s="19">
        <f t="shared" si="5"/>
        <v>0</v>
      </c>
      <c r="H67" s="19">
        <f t="shared" si="5"/>
        <v>0</v>
      </c>
      <c r="I67" s="19">
        <f t="shared" si="5"/>
        <v>0</v>
      </c>
      <c r="J67" s="19">
        <f t="shared" si="5"/>
        <v>0</v>
      </c>
      <c r="K67" s="19">
        <f t="shared" si="5"/>
        <v>0</v>
      </c>
      <c r="L67" s="19">
        <f t="shared" si="5"/>
        <v>0</v>
      </c>
      <c r="M67" s="19">
        <f t="shared" si="5"/>
        <v>0</v>
      </c>
      <c r="N67" s="19">
        <f t="shared" si="5"/>
        <v>0</v>
      </c>
      <c r="O67" s="19">
        <f t="shared" si="5"/>
        <v>0</v>
      </c>
    </row>
    <row r="68" spans="1:15" x14ac:dyDescent="0.3">
      <c r="C68" s="3"/>
    </row>
    <row r="69" spans="1:15" x14ac:dyDescent="0.3">
      <c r="A69" s="3"/>
    </row>
    <row r="70" spans="1:15" x14ac:dyDescent="0.3">
      <c r="A70" s="3"/>
      <c r="B70" s="24" t="s">
        <v>25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 x14ac:dyDescent="0.3">
      <c r="B71" s="17">
        <v>527</v>
      </c>
      <c r="C71" s="18" t="s">
        <v>28</v>
      </c>
      <c r="D71" s="19">
        <f t="shared" ref="D71:O71" si="6">D21</f>
        <v>0</v>
      </c>
      <c r="E71" s="19">
        <f t="shared" si="6"/>
        <v>0</v>
      </c>
      <c r="F71" s="19">
        <f t="shared" si="6"/>
        <v>0</v>
      </c>
      <c r="G71" s="19">
        <f t="shared" si="6"/>
        <v>0</v>
      </c>
      <c r="H71" s="19">
        <f t="shared" si="6"/>
        <v>0</v>
      </c>
      <c r="I71" s="19">
        <f t="shared" si="6"/>
        <v>0</v>
      </c>
      <c r="J71" s="19">
        <f t="shared" si="6"/>
        <v>0</v>
      </c>
      <c r="K71" s="19">
        <f t="shared" si="6"/>
        <v>0</v>
      </c>
      <c r="L71" s="19">
        <f t="shared" si="6"/>
        <v>0</v>
      </c>
      <c r="M71" s="19">
        <f t="shared" si="6"/>
        <v>0</v>
      </c>
      <c r="N71" s="19">
        <f t="shared" si="6"/>
        <v>0</v>
      </c>
      <c r="O71" s="19">
        <f t="shared" si="6"/>
        <v>0</v>
      </c>
    </row>
    <row r="72" spans="1:15" x14ac:dyDescent="0.3">
      <c r="A72" s="3"/>
      <c r="B72" s="17">
        <v>521</v>
      </c>
      <c r="C72" s="18" t="s">
        <v>28</v>
      </c>
      <c r="D72" s="19">
        <f t="shared" ref="D72:O72" si="7">D7+D8</f>
        <v>0</v>
      </c>
      <c r="E72" s="19">
        <f t="shared" si="7"/>
        <v>0</v>
      </c>
      <c r="F72" s="19">
        <f t="shared" si="7"/>
        <v>0</v>
      </c>
      <c r="G72" s="19">
        <f t="shared" si="7"/>
        <v>0</v>
      </c>
      <c r="H72" s="19">
        <f t="shared" si="7"/>
        <v>0</v>
      </c>
      <c r="I72" s="19">
        <f t="shared" si="7"/>
        <v>0</v>
      </c>
      <c r="J72" s="19">
        <f t="shared" si="7"/>
        <v>0</v>
      </c>
      <c r="K72" s="19">
        <f t="shared" si="7"/>
        <v>0</v>
      </c>
      <c r="L72" s="19">
        <f t="shared" si="7"/>
        <v>0</v>
      </c>
      <c r="M72" s="19">
        <f t="shared" si="7"/>
        <v>0</v>
      </c>
      <c r="N72" s="19">
        <f t="shared" si="7"/>
        <v>0</v>
      </c>
      <c r="O72" s="19">
        <f t="shared" si="7"/>
        <v>0</v>
      </c>
    </row>
    <row r="73" spans="1:15" x14ac:dyDescent="0.3">
      <c r="B73" s="17">
        <v>524</v>
      </c>
      <c r="C73" s="18" t="s">
        <v>28</v>
      </c>
      <c r="D73" s="19">
        <f t="shared" ref="D73:O73" si="8">D43+D50</f>
        <v>0</v>
      </c>
      <c r="E73" s="19">
        <f t="shared" si="8"/>
        <v>0</v>
      </c>
      <c r="F73" s="19">
        <f t="shared" si="8"/>
        <v>0</v>
      </c>
      <c r="G73" s="19">
        <f t="shared" si="8"/>
        <v>0</v>
      </c>
      <c r="H73" s="19">
        <f t="shared" si="8"/>
        <v>0</v>
      </c>
      <c r="I73" s="19">
        <f t="shared" si="8"/>
        <v>0</v>
      </c>
      <c r="J73" s="19">
        <f t="shared" si="8"/>
        <v>0</v>
      </c>
      <c r="K73" s="19">
        <f t="shared" si="8"/>
        <v>0</v>
      </c>
      <c r="L73" s="19">
        <f t="shared" si="8"/>
        <v>0</v>
      </c>
      <c r="M73" s="19">
        <f t="shared" si="8"/>
        <v>0</v>
      </c>
      <c r="N73" s="19">
        <f t="shared" si="8"/>
        <v>0</v>
      </c>
      <c r="O73" s="19">
        <f t="shared" si="8"/>
        <v>0</v>
      </c>
    </row>
    <row r="74" spans="1:15" x14ac:dyDescent="0.3">
      <c r="B74" s="17">
        <v>325</v>
      </c>
      <c r="C74" s="18" t="s">
        <v>29</v>
      </c>
      <c r="D74" s="19">
        <f t="shared" ref="D74:O74" si="9">D57</f>
        <v>0</v>
      </c>
      <c r="E74" s="19">
        <f t="shared" si="9"/>
        <v>0</v>
      </c>
      <c r="F74" s="19">
        <f t="shared" si="9"/>
        <v>0</v>
      </c>
      <c r="G74" s="19">
        <f t="shared" si="9"/>
        <v>0</v>
      </c>
      <c r="H74" s="19">
        <f t="shared" si="9"/>
        <v>0</v>
      </c>
      <c r="I74" s="19">
        <f t="shared" si="9"/>
        <v>0</v>
      </c>
      <c r="J74" s="19">
        <f t="shared" si="9"/>
        <v>0</v>
      </c>
      <c r="K74" s="19">
        <f t="shared" si="9"/>
        <v>0</v>
      </c>
      <c r="L74" s="19">
        <f t="shared" si="9"/>
        <v>0</v>
      </c>
      <c r="M74" s="19">
        <f t="shared" si="9"/>
        <v>0</v>
      </c>
      <c r="N74" s="19">
        <f t="shared" si="9"/>
        <v>0</v>
      </c>
      <c r="O74" s="19">
        <f t="shared" si="9"/>
        <v>0</v>
      </c>
    </row>
    <row r="75" spans="1:15" x14ac:dyDescent="0.3">
      <c r="B75" s="17">
        <v>331</v>
      </c>
      <c r="C75" s="18" t="s">
        <v>30</v>
      </c>
      <c r="D75" s="19">
        <f>D66-D67</f>
        <v>0</v>
      </c>
      <c r="E75" s="19">
        <f t="shared" ref="E75:O75" si="10">E66-E67</f>
        <v>0</v>
      </c>
      <c r="F75" s="19">
        <f t="shared" si="10"/>
        <v>0</v>
      </c>
      <c r="G75" s="19">
        <f t="shared" si="10"/>
        <v>0</v>
      </c>
      <c r="H75" s="19">
        <f t="shared" si="10"/>
        <v>0</v>
      </c>
      <c r="I75" s="19">
        <f t="shared" si="10"/>
        <v>0</v>
      </c>
      <c r="J75" s="19">
        <f t="shared" si="10"/>
        <v>0</v>
      </c>
      <c r="K75" s="19">
        <f t="shared" si="10"/>
        <v>0</v>
      </c>
      <c r="L75" s="19">
        <f t="shared" si="10"/>
        <v>0</v>
      </c>
      <c r="M75" s="19">
        <f t="shared" si="10"/>
        <v>0</v>
      </c>
      <c r="N75" s="19">
        <f t="shared" si="10"/>
        <v>0</v>
      </c>
      <c r="O75" s="19">
        <f t="shared" si="10"/>
        <v>0</v>
      </c>
    </row>
    <row r="76" spans="1:15" x14ac:dyDescent="0.3">
      <c r="B76" s="17">
        <v>335</v>
      </c>
      <c r="C76" s="18" t="s">
        <v>29</v>
      </c>
      <c r="D76" s="19">
        <f t="shared" ref="D76:O76" si="11">D56</f>
        <v>0</v>
      </c>
      <c r="E76" s="19">
        <f t="shared" si="11"/>
        <v>0</v>
      </c>
      <c r="F76" s="19">
        <f t="shared" si="11"/>
        <v>0</v>
      </c>
      <c r="G76" s="19">
        <f t="shared" si="11"/>
        <v>0</v>
      </c>
      <c r="H76" s="19">
        <f t="shared" si="11"/>
        <v>0</v>
      </c>
      <c r="I76" s="19">
        <f t="shared" si="11"/>
        <v>0</v>
      </c>
      <c r="J76" s="19">
        <f t="shared" si="11"/>
        <v>0</v>
      </c>
      <c r="K76" s="19">
        <f t="shared" si="11"/>
        <v>0</v>
      </c>
      <c r="L76" s="19">
        <f t="shared" si="11"/>
        <v>0</v>
      </c>
      <c r="M76" s="19">
        <f t="shared" si="11"/>
        <v>0</v>
      </c>
      <c r="N76" s="19">
        <f t="shared" si="11"/>
        <v>0</v>
      </c>
      <c r="O76" s="19">
        <f t="shared" si="11"/>
        <v>0</v>
      </c>
    </row>
    <row r="77" spans="1:15" x14ac:dyDescent="0.3">
      <c r="B77" s="17">
        <v>336</v>
      </c>
      <c r="C77" s="18" t="s">
        <v>29</v>
      </c>
      <c r="D77" s="19">
        <f t="shared" ref="D77:O77" si="12">D42+D43+D49+D50</f>
        <v>0</v>
      </c>
      <c r="E77" s="19">
        <f t="shared" si="12"/>
        <v>0</v>
      </c>
      <c r="F77" s="19">
        <f t="shared" si="12"/>
        <v>0</v>
      </c>
      <c r="G77" s="19">
        <f t="shared" si="12"/>
        <v>0</v>
      </c>
      <c r="H77" s="19">
        <f t="shared" si="12"/>
        <v>0</v>
      </c>
      <c r="I77" s="19">
        <f t="shared" si="12"/>
        <v>0</v>
      </c>
      <c r="J77" s="19">
        <f t="shared" si="12"/>
        <v>0</v>
      </c>
      <c r="K77" s="19">
        <f t="shared" si="12"/>
        <v>0</v>
      </c>
      <c r="L77" s="19">
        <f t="shared" si="12"/>
        <v>0</v>
      </c>
      <c r="M77" s="19">
        <f t="shared" si="12"/>
        <v>0</v>
      </c>
      <c r="N77" s="19">
        <f t="shared" si="12"/>
        <v>0</v>
      </c>
      <c r="O77" s="19">
        <f t="shared" si="12"/>
        <v>0</v>
      </c>
    </row>
    <row r="78" spans="1:15" x14ac:dyDescent="0.3">
      <c r="B78" s="17">
        <v>342</v>
      </c>
      <c r="C78" s="18" t="s">
        <v>29</v>
      </c>
      <c r="D78" s="19">
        <f>D36</f>
        <v>0</v>
      </c>
      <c r="E78" s="19">
        <f t="shared" ref="E78:O78" si="13">E36</f>
        <v>0</v>
      </c>
      <c r="F78" s="19">
        <f t="shared" si="13"/>
        <v>0</v>
      </c>
      <c r="G78" s="19">
        <f t="shared" si="13"/>
        <v>0</v>
      </c>
      <c r="H78" s="19">
        <f t="shared" si="13"/>
        <v>0</v>
      </c>
      <c r="I78" s="19">
        <f t="shared" si="13"/>
        <v>0</v>
      </c>
      <c r="J78" s="19">
        <f t="shared" si="13"/>
        <v>0</v>
      </c>
      <c r="K78" s="19">
        <f t="shared" si="13"/>
        <v>0</v>
      </c>
      <c r="L78" s="19">
        <f t="shared" si="13"/>
        <v>0</v>
      </c>
      <c r="M78" s="19">
        <f t="shared" si="13"/>
        <v>0</v>
      </c>
      <c r="N78" s="19">
        <f t="shared" si="13"/>
        <v>0</v>
      </c>
      <c r="O78" s="19">
        <f t="shared" si="13"/>
        <v>0</v>
      </c>
    </row>
    <row r="79" spans="1:15" x14ac:dyDescent="0.3">
      <c r="B79" s="17">
        <v>379</v>
      </c>
      <c r="C79" s="18" t="s">
        <v>29</v>
      </c>
      <c r="D79" s="19">
        <f t="shared" ref="D79:O79" si="14">D15</f>
        <v>0</v>
      </c>
      <c r="E79" s="19">
        <f t="shared" si="14"/>
        <v>0</v>
      </c>
      <c r="F79" s="19">
        <f t="shared" si="14"/>
        <v>0</v>
      </c>
      <c r="G79" s="19">
        <f t="shared" si="14"/>
        <v>0</v>
      </c>
      <c r="H79" s="19">
        <f t="shared" si="14"/>
        <v>0</v>
      </c>
      <c r="I79" s="19">
        <f t="shared" si="14"/>
        <v>0</v>
      </c>
      <c r="J79" s="19">
        <f t="shared" si="14"/>
        <v>0</v>
      </c>
      <c r="K79" s="19">
        <f t="shared" si="14"/>
        <v>0</v>
      </c>
      <c r="L79" s="19">
        <f t="shared" si="14"/>
        <v>0</v>
      </c>
      <c r="M79" s="19">
        <f t="shared" si="14"/>
        <v>0</v>
      </c>
      <c r="N79" s="19">
        <f t="shared" si="14"/>
        <v>0</v>
      </c>
      <c r="O79" s="19">
        <f t="shared" si="14"/>
        <v>0</v>
      </c>
    </row>
    <row r="80" spans="1:15" x14ac:dyDescent="0.3">
      <c r="B80" s="26" t="s">
        <v>27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8"/>
    </row>
    <row r="81" spans="2:15" x14ac:dyDescent="0.3">
      <c r="B81" s="17">
        <v>527</v>
      </c>
      <c r="C81" s="18" t="s">
        <v>28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2:15" x14ac:dyDescent="0.3">
      <c r="B82" s="17">
        <v>521</v>
      </c>
      <c r="C82" s="18" t="s">
        <v>28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2:15" x14ac:dyDescent="0.3">
      <c r="B83" s="17">
        <v>524</v>
      </c>
      <c r="C83" s="18" t="s">
        <v>28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2:15" x14ac:dyDescent="0.3">
      <c r="B84" s="17">
        <v>325</v>
      </c>
      <c r="C84" s="18" t="s">
        <v>29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2:15" x14ac:dyDescent="0.3">
      <c r="B85" s="17">
        <v>331</v>
      </c>
      <c r="C85" s="18" t="s">
        <v>30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2:15" x14ac:dyDescent="0.3">
      <c r="B86" s="17">
        <v>335</v>
      </c>
      <c r="C86" s="18" t="s">
        <v>29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2:15" x14ac:dyDescent="0.3">
      <c r="B87" s="17">
        <v>336</v>
      </c>
      <c r="C87" s="18" t="s">
        <v>29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2:15" x14ac:dyDescent="0.3">
      <c r="B88" s="17">
        <v>342</v>
      </c>
      <c r="C88" s="18" t="s">
        <v>29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2:15" x14ac:dyDescent="0.3">
      <c r="B89" s="17">
        <v>379</v>
      </c>
      <c r="C89" s="18" t="s">
        <v>29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2:15" x14ac:dyDescent="0.3">
      <c r="C90" s="5"/>
    </row>
    <row r="91" spans="2:15" x14ac:dyDescent="0.3">
      <c r="B91" s="29" t="s">
        <v>26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1"/>
    </row>
    <row r="92" spans="2:15" x14ac:dyDescent="0.3">
      <c r="B92" s="10"/>
      <c r="C92" s="8">
        <v>527</v>
      </c>
      <c r="D92" s="9">
        <f>D70-D80</f>
        <v>0</v>
      </c>
      <c r="E92" s="9">
        <f t="shared" ref="E92:O92" si="15">E70-E80</f>
        <v>0</v>
      </c>
      <c r="F92" s="9">
        <f t="shared" si="15"/>
        <v>0</v>
      </c>
      <c r="G92" s="9">
        <f t="shared" si="15"/>
        <v>0</v>
      </c>
      <c r="H92" s="9">
        <f t="shared" si="15"/>
        <v>0</v>
      </c>
      <c r="I92" s="9">
        <f t="shared" si="15"/>
        <v>0</v>
      </c>
      <c r="J92" s="9">
        <f t="shared" si="15"/>
        <v>0</v>
      </c>
      <c r="K92" s="9">
        <f t="shared" si="15"/>
        <v>0</v>
      </c>
      <c r="L92" s="9">
        <f t="shared" si="15"/>
        <v>0</v>
      </c>
      <c r="M92" s="9">
        <f t="shared" si="15"/>
        <v>0</v>
      </c>
      <c r="N92" s="9">
        <f t="shared" si="15"/>
        <v>0</v>
      </c>
      <c r="O92" s="9">
        <f t="shared" si="15"/>
        <v>0</v>
      </c>
    </row>
    <row r="93" spans="2:15" x14ac:dyDescent="0.3">
      <c r="C93" s="8">
        <v>521</v>
      </c>
      <c r="D93" s="9">
        <f t="shared" ref="D93:O95" si="16">D71-D81</f>
        <v>0</v>
      </c>
      <c r="E93" s="9">
        <f t="shared" si="16"/>
        <v>0</v>
      </c>
      <c r="F93" s="9">
        <f t="shared" si="16"/>
        <v>0</v>
      </c>
      <c r="G93" s="9">
        <f t="shared" si="16"/>
        <v>0</v>
      </c>
      <c r="H93" s="9">
        <f t="shared" si="16"/>
        <v>0</v>
      </c>
      <c r="I93" s="9">
        <f t="shared" si="16"/>
        <v>0</v>
      </c>
      <c r="J93" s="9">
        <f t="shared" si="16"/>
        <v>0</v>
      </c>
      <c r="K93" s="9">
        <f t="shared" si="16"/>
        <v>0</v>
      </c>
      <c r="L93" s="9">
        <f t="shared" si="16"/>
        <v>0</v>
      </c>
      <c r="M93" s="9">
        <f t="shared" si="16"/>
        <v>0</v>
      </c>
      <c r="N93" s="9">
        <f t="shared" si="16"/>
        <v>0</v>
      </c>
      <c r="O93" s="9">
        <f t="shared" si="16"/>
        <v>0</v>
      </c>
    </row>
    <row r="94" spans="2:15" x14ac:dyDescent="0.3">
      <c r="C94" s="8">
        <v>524</v>
      </c>
      <c r="D94" s="9">
        <f t="shared" si="16"/>
        <v>0</v>
      </c>
      <c r="E94" s="9">
        <f t="shared" si="16"/>
        <v>0</v>
      </c>
      <c r="F94" s="9">
        <f t="shared" si="16"/>
        <v>0</v>
      </c>
      <c r="G94" s="9">
        <f t="shared" si="16"/>
        <v>0</v>
      </c>
      <c r="H94" s="9">
        <f t="shared" si="16"/>
        <v>0</v>
      </c>
      <c r="I94" s="9">
        <f t="shared" si="16"/>
        <v>0</v>
      </c>
      <c r="J94" s="9">
        <f t="shared" si="16"/>
        <v>0</v>
      </c>
      <c r="K94" s="9">
        <f t="shared" si="16"/>
        <v>0</v>
      </c>
      <c r="L94" s="9">
        <f t="shared" si="16"/>
        <v>0</v>
      </c>
      <c r="M94" s="9">
        <f t="shared" si="16"/>
        <v>0</v>
      </c>
      <c r="N94" s="9">
        <f t="shared" si="16"/>
        <v>0</v>
      </c>
      <c r="O94" s="9">
        <f t="shared" si="16"/>
        <v>0</v>
      </c>
    </row>
    <row r="95" spans="2:15" x14ac:dyDescent="0.3">
      <c r="C95" s="8">
        <v>325</v>
      </c>
      <c r="D95" s="9">
        <f t="shared" si="16"/>
        <v>0</v>
      </c>
      <c r="E95" s="9">
        <f t="shared" si="16"/>
        <v>0</v>
      </c>
      <c r="F95" s="9">
        <f t="shared" si="16"/>
        <v>0</v>
      </c>
      <c r="G95" s="9">
        <f t="shared" si="16"/>
        <v>0</v>
      </c>
      <c r="H95" s="9">
        <f t="shared" si="16"/>
        <v>0</v>
      </c>
      <c r="I95" s="9">
        <f t="shared" si="16"/>
        <v>0</v>
      </c>
      <c r="J95" s="9">
        <f t="shared" si="16"/>
        <v>0</v>
      </c>
      <c r="K95" s="9">
        <f t="shared" si="16"/>
        <v>0</v>
      </c>
      <c r="L95" s="9">
        <f t="shared" si="16"/>
        <v>0</v>
      </c>
      <c r="M95" s="9">
        <f t="shared" si="16"/>
        <v>0</v>
      </c>
      <c r="N95" s="9">
        <f t="shared" si="16"/>
        <v>0</v>
      </c>
      <c r="O95" s="9">
        <f t="shared" si="16"/>
        <v>0</v>
      </c>
    </row>
    <row r="96" spans="2:15" x14ac:dyDescent="0.3">
      <c r="C96" s="8">
        <v>331</v>
      </c>
      <c r="D96" s="9">
        <f t="shared" ref="D96:O96" si="17">D75-D85</f>
        <v>0</v>
      </c>
      <c r="E96" s="9">
        <f>E75-E85</f>
        <v>0</v>
      </c>
      <c r="F96" s="9">
        <f t="shared" si="17"/>
        <v>0</v>
      </c>
      <c r="G96" s="9">
        <f t="shared" si="17"/>
        <v>0</v>
      </c>
      <c r="H96" s="9">
        <f t="shared" si="17"/>
        <v>0</v>
      </c>
      <c r="I96" s="9">
        <f t="shared" si="17"/>
        <v>0</v>
      </c>
      <c r="J96" s="9">
        <f t="shared" si="17"/>
        <v>0</v>
      </c>
      <c r="K96" s="9">
        <f t="shared" si="17"/>
        <v>0</v>
      </c>
      <c r="L96" s="9">
        <f t="shared" si="17"/>
        <v>0</v>
      </c>
      <c r="M96" s="9">
        <f t="shared" si="17"/>
        <v>0</v>
      </c>
      <c r="N96" s="9">
        <f t="shared" si="17"/>
        <v>0</v>
      </c>
      <c r="O96" s="9">
        <f t="shared" si="17"/>
        <v>0</v>
      </c>
    </row>
    <row r="97" spans="3:15" x14ac:dyDescent="0.3">
      <c r="C97" s="8">
        <v>335</v>
      </c>
      <c r="D97" s="9">
        <f t="shared" ref="D97:O97" si="18">D76-D86</f>
        <v>0</v>
      </c>
      <c r="E97" s="9">
        <f t="shared" si="18"/>
        <v>0</v>
      </c>
      <c r="F97" s="9">
        <f t="shared" si="18"/>
        <v>0</v>
      </c>
      <c r="G97" s="9">
        <f t="shared" si="18"/>
        <v>0</v>
      </c>
      <c r="H97" s="9">
        <f t="shared" si="18"/>
        <v>0</v>
      </c>
      <c r="I97" s="9">
        <f t="shared" si="18"/>
        <v>0</v>
      </c>
      <c r="J97" s="9">
        <f t="shared" si="18"/>
        <v>0</v>
      </c>
      <c r="K97" s="9">
        <f t="shared" si="18"/>
        <v>0</v>
      </c>
      <c r="L97" s="9">
        <f t="shared" si="18"/>
        <v>0</v>
      </c>
      <c r="M97" s="9">
        <f t="shared" si="18"/>
        <v>0</v>
      </c>
      <c r="N97" s="9">
        <f t="shared" si="18"/>
        <v>0</v>
      </c>
      <c r="O97" s="9">
        <f t="shared" si="18"/>
        <v>0</v>
      </c>
    </row>
    <row r="98" spans="3:15" x14ac:dyDescent="0.3">
      <c r="C98" s="8">
        <v>336</v>
      </c>
      <c r="D98" s="9">
        <f t="shared" ref="D98:O98" si="19">D77-D87</f>
        <v>0</v>
      </c>
      <c r="E98" s="9">
        <f t="shared" si="19"/>
        <v>0</v>
      </c>
      <c r="F98" s="9">
        <f t="shared" si="19"/>
        <v>0</v>
      </c>
      <c r="G98" s="9">
        <f t="shared" si="19"/>
        <v>0</v>
      </c>
      <c r="H98" s="9">
        <f t="shared" si="19"/>
        <v>0</v>
      </c>
      <c r="I98" s="9">
        <f t="shared" si="19"/>
        <v>0</v>
      </c>
      <c r="J98" s="9">
        <f t="shared" si="19"/>
        <v>0</v>
      </c>
      <c r="K98" s="9">
        <f t="shared" si="19"/>
        <v>0</v>
      </c>
      <c r="L98" s="9">
        <f t="shared" si="19"/>
        <v>0</v>
      </c>
      <c r="M98" s="9">
        <f t="shared" si="19"/>
        <v>0</v>
      </c>
      <c r="N98" s="9">
        <f t="shared" si="19"/>
        <v>0</v>
      </c>
      <c r="O98" s="9">
        <f t="shared" si="19"/>
        <v>0</v>
      </c>
    </row>
    <row r="99" spans="3:15" x14ac:dyDescent="0.3">
      <c r="C99" s="8">
        <v>342</v>
      </c>
      <c r="D99" s="9">
        <f t="shared" ref="D99:O99" si="20">D78-D88</f>
        <v>0</v>
      </c>
      <c r="E99" s="9">
        <f t="shared" si="20"/>
        <v>0</v>
      </c>
      <c r="F99" s="9">
        <f t="shared" si="20"/>
        <v>0</v>
      </c>
      <c r="G99" s="9">
        <f t="shared" si="20"/>
        <v>0</v>
      </c>
      <c r="H99" s="9">
        <f t="shared" si="20"/>
        <v>0</v>
      </c>
      <c r="I99" s="9">
        <f t="shared" si="20"/>
        <v>0</v>
      </c>
      <c r="J99" s="9">
        <f t="shared" si="20"/>
        <v>0</v>
      </c>
      <c r="K99" s="9">
        <f t="shared" si="20"/>
        <v>0</v>
      </c>
      <c r="L99" s="9">
        <f t="shared" si="20"/>
        <v>0</v>
      </c>
      <c r="M99" s="9">
        <f t="shared" si="20"/>
        <v>0</v>
      </c>
      <c r="N99" s="9">
        <f t="shared" si="20"/>
        <v>0</v>
      </c>
      <c r="O99" s="9">
        <f t="shared" si="20"/>
        <v>0</v>
      </c>
    </row>
    <row r="100" spans="3:15" x14ac:dyDescent="0.3">
      <c r="C100" s="8">
        <v>379</v>
      </c>
      <c r="D100" s="9">
        <f>D79-D89</f>
        <v>0</v>
      </c>
      <c r="E100" s="9">
        <f t="shared" ref="E100:O100" si="21">E79-E89</f>
        <v>0</v>
      </c>
      <c r="F100" s="9">
        <f t="shared" si="21"/>
        <v>0</v>
      </c>
      <c r="G100" s="9">
        <f t="shared" si="21"/>
        <v>0</v>
      </c>
      <c r="H100" s="9">
        <f t="shared" si="21"/>
        <v>0</v>
      </c>
      <c r="I100" s="9">
        <f t="shared" si="21"/>
        <v>0</v>
      </c>
      <c r="J100" s="9">
        <f t="shared" si="21"/>
        <v>0</v>
      </c>
      <c r="K100" s="9">
        <f t="shared" si="21"/>
        <v>0</v>
      </c>
      <c r="L100" s="9">
        <f t="shared" si="21"/>
        <v>0</v>
      </c>
      <c r="M100" s="9">
        <f t="shared" si="21"/>
        <v>0</v>
      </c>
      <c r="N100" s="9">
        <f t="shared" si="21"/>
        <v>0</v>
      </c>
      <c r="O100" s="9">
        <f t="shared" si="21"/>
        <v>0</v>
      </c>
    </row>
  </sheetData>
  <mergeCells count="5">
    <mergeCell ref="A1:C1"/>
    <mergeCell ref="C66:C67"/>
    <mergeCell ref="B70:O70"/>
    <mergeCell ref="B80:O80"/>
    <mergeCell ref="B91:O91"/>
  </mergeCells>
  <conditionalFormatting sqref="D64:O64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D92:O100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Mzdy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</dc:creator>
  <cp:lastModifiedBy>Lucie</cp:lastModifiedBy>
  <dcterms:created xsi:type="dcterms:W3CDTF">2025-04-02T11:38:07Z</dcterms:created>
  <dcterms:modified xsi:type="dcterms:W3CDTF">2025-04-25T15:04:19Z</dcterms:modified>
</cp:coreProperties>
</file>